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08D7EEF1-C369-464E-BAD0-3C6AC9BE63F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I17" i="1"/>
  <c r="G17" i="1"/>
  <c r="F17" i="1"/>
  <c r="E17" i="1"/>
  <c r="H16" i="1"/>
  <c r="G13" i="1"/>
  <c r="F13" i="1"/>
  <c r="E13" i="1"/>
  <c r="H12" i="1"/>
  <c r="G11" i="1"/>
  <c r="H11" i="1" s="1"/>
  <c r="F11" i="1"/>
  <c r="I10" i="1"/>
  <c r="I8" i="1" s="1"/>
  <c r="G10" i="1"/>
  <c r="G8" i="1" s="1"/>
  <c r="F10" i="1"/>
  <c r="F8" i="1" s="1"/>
  <c r="E10" i="1"/>
  <c r="H9" i="1"/>
  <c r="H7" i="1"/>
  <c r="H6" i="1"/>
  <c r="I5" i="1"/>
  <c r="G5" i="1"/>
  <c r="F5" i="1"/>
  <c r="E5" i="1"/>
  <c r="H8" i="1" l="1"/>
  <c r="H10" i="1"/>
  <c r="F22" i="1"/>
  <c r="H5" i="1"/>
  <c r="G22" i="1"/>
  <c r="H13" i="1"/>
  <c r="E8" i="1"/>
  <c r="I22" i="1"/>
  <c r="E22" i="1"/>
  <c r="H22" i="1" s="1"/>
</calcChain>
</file>

<file path=xl/sharedStrings.xml><?xml version="1.0" encoding="utf-8"?>
<sst xmlns="http://schemas.openxmlformats.org/spreadsheetml/2006/main" count="26" uniqueCount="26">
  <si>
    <t xml:space="preserve">                                                                                     EJECUCION PRESUPUESTARIA AL 31-03-21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</si>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</sst>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9"/>
  <sheetViews>
    <sheetView tabSelected="1" workbookViewId="0">
      <selection activeCell="D28" sqref="D28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0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4800000</v>
      </c>
      <c r="F5" s="13">
        <f>+F6</f>
        <v>4323247</v>
      </c>
      <c r="G5" s="13">
        <f>+G6</f>
        <v>4323247</v>
      </c>
      <c r="H5" s="14">
        <f t="shared" ref="H5:H20" si="0">+G5/E5</f>
        <v>0.90067645833333332</v>
      </c>
      <c r="I5" s="13">
        <f>+I6</f>
        <v>3906813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10</v>
      </c>
      <c r="E6" s="19">
        <v>4800000</v>
      </c>
      <c r="F6" s="19">
        <v>4323247</v>
      </c>
      <c r="G6" s="19">
        <v>4323247</v>
      </c>
      <c r="H6" s="20">
        <f t="shared" si="0"/>
        <v>0.90067645833333332</v>
      </c>
      <c r="I6" s="19">
        <v>3906813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100000</v>
      </c>
      <c r="F7" s="13">
        <v>35246</v>
      </c>
      <c r="G7" s="13">
        <v>35246</v>
      </c>
      <c r="H7" s="14">
        <f t="shared" si="0"/>
        <v>0.35246</v>
      </c>
      <c r="I7" s="13">
        <v>35246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7861600</v>
      </c>
      <c r="F8" s="13">
        <f t="shared" ref="F8:G8" si="1">SUM(F9:F16)</f>
        <v>6843148</v>
      </c>
      <c r="G8" s="13">
        <f t="shared" si="1"/>
        <v>6843148</v>
      </c>
      <c r="H8" s="14">
        <f t="shared" si="0"/>
        <v>0.87045232522641702</v>
      </c>
      <c r="I8" s="13">
        <f>SUM(I9:I16)</f>
        <v>3863517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13</v>
      </c>
      <c r="E9" s="19">
        <v>30000</v>
      </c>
      <c r="F9" s="19">
        <v>21325</v>
      </c>
      <c r="G9" s="19">
        <v>21325</v>
      </c>
      <c r="H9" s="20">
        <f t="shared" si="0"/>
        <v>0.71083333333333332</v>
      </c>
      <c r="I9" s="19">
        <v>9562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14</v>
      </c>
      <c r="E10" s="19">
        <f>960000+35000+21000</f>
        <v>1016000</v>
      </c>
      <c r="F10" s="19">
        <f>960000+19500+29040</f>
        <v>1008540</v>
      </c>
      <c r="G10" s="19">
        <f>960000+29040+19500</f>
        <v>1008540</v>
      </c>
      <c r="H10" s="20">
        <f t="shared" si="0"/>
        <v>0.99265748031496059</v>
      </c>
      <c r="I10" s="19">
        <f>960000+19500</f>
        <v>979500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15</v>
      </c>
      <c r="E11" s="19">
        <v>330000</v>
      </c>
      <c r="F11" s="19">
        <f>188424+82000</f>
        <v>270424</v>
      </c>
      <c r="G11" s="19">
        <f>188424+82000</f>
        <v>270424</v>
      </c>
      <c r="H11" s="20">
        <f t="shared" si="0"/>
        <v>0.81946666666666668</v>
      </c>
      <c r="I11" s="19">
        <v>64334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16</v>
      </c>
      <c r="E12" s="19">
        <v>6100000</v>
      </c>
      <c r="F12" s="19">
        <v>5265323</v>
      </c>
      <c r="G12" s="19">
        <v>5265323</v>
      </c>
      <c r="H12" s="20">
        <f t="shared" si="0"/>
        <v>0.86316770491803274</v>
      </c>
      <c r="I12" s="19">
        <v>2736642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17</v>
      </c>
      <c r="E13" s="19">
        <f>85600+250000</f>
        <v>335600</v>
      </c>
      <c r="F13" s="19">
        <f>67919+209617</f>
        <v>277536</v>
      </c>
      <c r="G13" s="19">
        <f>67919+209617</f>
        <v>277536</v>
      </c>
      <c r="H13" s="20">
        <f t="shared" si="0"/>
        <v>0.82698450536352797</v>
      </c>
      <c r="I13" s="19">
        <v>73479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hidden="1" x14ac:dyDescent="0.25">
      <c r="A14" s="17"/>
      <c r="B14" s="18"/>
      <c r="C14" s="18">
        <v>6</v>
      </c>
      <c r="D14" s="18" t="s">
        <v>18</v>
      </c>
      <c r="E14" s="19">
        <v>0</v>
      </c>
      <c r="F14" s="19">
        <v>0</v>
      </c>
      <c r="G14" s="19">
        <v>0</v>
      </c>
      <c r="H14" s="20">
        <v>0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hidden="1" x14ac:dyDescent="0.25">
      <c r="A15" s="17"/>
      <c r="B15" s="18"/>
      <c r="C15" s="18">
        <v>7</v>
      </c>
      <c r="D15" s="18" t="s">
        <v>19</v>
      </c>
      <c r="E15" s="19">
        <v>0</v>
      </c>
      <c r="F15" s="19">
        <v>0</v>
      </c>
      <c r="G15" s="19">
        <v>0</v>
      </c>
      <c r="H15" s="20">
        <v>0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20</v>
      </c>
      <c r="E16" s="19">
        <v>50000</v>
      </c>
      <c r="F16" s="19">
        <v>0</v>
      </c>
      <c r="G16" s="19">
        <v>0</v>
      </c>
      <c r="H16" s="20">
        <f t="shared" si="0"/>
        <v>0</v>
      </c>
      <c r="I16" s="19">
        <v>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0</v>
      </c>
      <c r="F17" s="13">
        <f t="shared" ref="F17:G17" si="2">SUM(F18:F20)</f>
        <v>0</v>
      </c>
      <c r="G17" s="13">
        <f t="shared" si="2"/>
        <v>0</v>
      </c>
      <c r="H17" s="14"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hidden="1" x14ac:dyDescent="0.25">
      <c r="A18" s="17"/>
      <c r="B18" s="18"/>
      <c r="C18" s="18">
        <v>3</v>
      </c>
      <c r="D18" s="18" t="s">
        <v>22</v>
      </c>
      <c r="E18" s="19">
        <v>0</v>
      </c>
      <c r="F18" s="19">
        <v>0</v>
      </c>
      <c r="G18" s="19">
        <v>0</v>
      </c>
      <c r="H18" s="20" t="e">
        <f t="shared" si="0"/>
        <v>#DIV/0!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hidden="1" x14ac:dyDescent="0.25">
      <c r="A19" s="17"/>
      <c r="B19" s="18"/>
      <c r="C19" s="18">
        <v>5</v>
      </c>
      <c r="D19" s="18" t="s">
        <v>23</v>
      </c>
      <c r="E19" s="19">
        <v>0</v>
      </c>
      <c r="F19" s="19">
        <v>0</v>
      </c>
      <c r="G19" s="19">
        <v>0</v>
      </c>
      <c r="H19" s="20" t="e">
        <f t="shared" si="0"/>
        <v>#DIV/0!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hidden="1" x14ac:dyDescent="0.25">
      <c r="A20" s="17"/>
      <c r="B20" s="18"/>
      <c r="C20" s="18">
        <v>8</v>
      </c>
      <c r="D20" s="18" t="s">
        <v>24</v>
      </c>
      <c r="E20" s="19">
        <v>0</v>
      </c>
      <c r="F20" s="19">
        <v>0</v>
      </c>
      <c r="G20" s="19">
        <v>0</v>
      </c>
      <c r="H20" s="20" t="e">
        <f t="shared" si="0"/>
        <v>#DIV/0!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12761600</v>
      </c>
      <c r="F22" s="13">
        <f t="shared" ref="F22:G22" si="3">+F17+F8+F7+F5</f>
        <v>11201641</v>
      </c>
      <c r="G22" s="13">
        <f t="shared" si="3"/>
        <v>11201641</v>
      </c>
      <c r="H22" s="25">
        <f>+G22/E22</f>
        <v>0.87776148758776329</v>
      </c>
      <c r="I22" s="13">
        <f>+I17+I8+I7+I5</f>
        <v>7805576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OPC1</cp:lastModifiedBy>
  <dcterms:created xsi:type="dcterms:W3CDTF">2021-04-13T14:22:50Z</dcterms:created>
  <dcterms:modified xsi:type="dcterms:W3CDTF">2021-04-16T11:27:41Z</dcterms:modified>
</cp:coreProperties>
</file>