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ECFBE2E0-A7EE-42E4-B2D9-F18959E8FD4F}" xr6:coauthVersionLast="46" xr6:coauthVersionMax="46" xr10:uidLastSave="{00000000-0000-0000-0000-000000000000}"/>
  <bookViews>
    <workbookView xWindow="-120" yWindow="-120" windowWidth="20730" windowHeight="11160" xr2:uid="{33F2FA2F-A42F-4F09-87B9-777B873A58B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H20" i="1"/>
  <c r="H19" i="1"/>
  <c r="H18" i="1"/>
  <c r="E18" i="1"/>
  <c r="I17" i="1"/>
  <c r="I22" i="1" s="1"/>
  <c r="G17" i="1"/>
  <c r="F17" i="1"/>
  <c r="E17" i="1"/>
  <c r="H16" i="1"/>
  <c r="E13" i="1"/>
  <c r="H13" i="1" s="1"/>
  <c r="H12" i="1"/>
  <c r="H11" i="1"/>
  <c r="E11" i="1"/>
  <c r="E8" i="1" s="1"/>
  <c r="H10" i="1"/>
  <c r="E10" i="1"/>
  <c r="H9" i="1"/>
  <c r="I8" i="1"/>
  <c r="G8" i="1"/>
  <c r="H8" i="1" s="1"/>
  <c r="F8" i="1"/>
  <c r="H7" i="1"/>
  <c r="E6" i="1"/>
  <c r="E5" i="1" s="1"/>
  <c r="H5" i="1" s="1"/>
  <c r="I5" i="1"/>
  <c r="G5" i="1"/>
  <c r="F5" i="1"/>
  <c r="H22" i="1" l="1"/>
  <c r="E22" i="1"/>
  <c r="H6" i="1"/>
</calcChain>
</file>

<file path=xl/sharedStrings.xml><?xml version="1.0" encoding="utf-8"?>
<sst xmlns="http://schemas.openxmlformats.org/spreadsheetml/2006/main" count="26" uniqueCount="26">
  <si>
    <t>EJECUCION PRESUPUESTARIA AL 31-10-21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</si>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</sst>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3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1C10-3C7E-4546-90C6-875ABDFD2E30}">
  <dimension ref="A1:AB189"/>
  <sheetViews>
    <sheetView tabSelected="1" workbookViewId="0">
      <selection activeCell="A2" sqref="A2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0"/>
    <col min="6" max="6" width="15.28515625" style="20" customWidth="1"/>
    <col min="7" max="7" width="13.140625" style="20" customWidth="1"/>
    <col min="8" max="8" width="12.7109375" style="21"/>
    <col min="9" max="9" width="12.7109375" style="20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/>
      <c r="B2" s="22" t="s">
        <v>0</v>
      </c>
      <c r="C2" s="22"/>
      <c r="D2" s="22"/>
      <c r="E2" s="22"/>
      <c r="F2" s="22"/>
      <c r="G2" s="22"/>
      <c r="H2" s="22"/>
      <c r="I2" s="2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30550000</v>
      </c>
      <c r="F5" s="13">
        <f>+F6</f>
        <v>18162077</v>
      </c>
      <c r="G5" s="13">
        <f>+G6</f>
        <v>18162077</v>
      </c>
      <c r="H5" s="14">
        <f t="shared" ref="H5:H20" si="0">+G5/E5</f>
        <v>0.59450333878887074</v>
      </c>
      <c r="I5" s="13">
        <f>+I6</f>
        <v>17745643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5">
      <c r="B6" s="17"/>
      <c r="C6" s="17">
        <v>1</v>
      </c>
      <c r="D6" s="17" t="s">
        <v>10</v>
      </c>
      <c r="E6" s="18">
        <f>19813393+2591000+2288704+5856903</f>
        <v>30550000</v>
      </c>
      <c r="F6" s="18">
        <v>18162077</v>
      </c>
      <c r="G6" s="18">
        <v>18162077</v>
      </c>
      <c r="H6" s="19">
        <f t="shared" si="0"/>
        <v>0.59450333878887074</v>
      </c>
      <c r="I6" s="18">
        <v>17745643</v>
      </c>
      <c r="L6" s="2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1195000</v>
      </c>
      <c r="F7" s="13">
        <v>153876</v>
      </c>
      <c r="G7" s="13">
        <v>153876</v>
      </c>
      <c r="H7" s="14">
        <f t="shared" si="0"/>
        <v>0.12876652719665271</v>
      </c>
      <c r="I7" s="13">
        <v>112776</v>
      </c>
      <c r="J7" s="15"/>
      <c r="K7" s="1"/>
      <c r="L7" s="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55450000</v>
      </c>
      <c r="F8" s="13">
        <f t="shared" ref="F8:G8" si="1">SUM(F9:F16)</f>
        <v>37327105</v>
      </c>
      <c r="G8" s="13">
        <f t="shared" si="1"/>
        <v>37268725</v>
      </c>
      <c r="H8" s="14">
        <f t="shared" si="0"/>
        <v>0.67211406672678087</v>
      </c>
      <c r="I8" s="13">
        <f>SUM(I9:I16)</f>
        <v>30234643</v>
      </c>
      <c r="J8" s="15"/>
      <c r="K8" s="2"/>
      <c r="L8" s="2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x14ac:dyDescent="0.25">
      <c r="B9" s="17"/>
      <c r="C9" s="17">
        <v>1</v>
      </c>
      <c r="D9" s="17" t="s">
        <v>13</v>
      </c>
      <c r="E9" s="18">
        <v>214000</v>
      </c>
      <c r="F9" s="18">
        <v>21325</v>
      </c>
      <c r="G9" s="18">
        <v>21325</v>
      </c>
      <c r="H9" s="19">
        <f t="shared" si="0"/>
        <v>9.9649532710280375E-2</v>
      </c>
      <c r="I9" s="18">
        <v>9562</v>
      </c>
      <c r="L9" s="2"/>
    </row>
    <row r="10" spans="1:28" x14ac:dyDescent="0.25">
      <c r="B10" s="17"/>
      <c r="C10" s="17">
        <v>2</v>
      </c>
      <c r="D10" s="17" t="s">
        <v>14</v>
      </c>
      <c r="E10" s="18">
        <f>2126800+374500+385200</f>
        <v>2886500</v>
      </c>
      <c r="F10" s="18">
        <v>2320260</v>
      </c>
      <c r="G10" s="18">
        <v>2262180</v>
      </c>
      <c r="H10" s="19">
        <f t="shared" si="0"/>
        <v>0.78371037588775339</v>
      </c>
      <c r="I10" s="18">
        <v>2218620</v>
      </c>
      <c r="L10" s="2"/>
    </row>
    <row r="11" spans="1:28" x14ac:dyDescent="0.25">
      <c r="B11" s="17"/>
      <c r="C11" s="17">
        <v>3</v>
      </c>
      <c r="D11" s="17" t="s">
        <v>15</v>
      </c>
      <c r="E11" s="18">
        <f>1019000+531500+342300</f>
        <v>1892800</v>
      </c>
      <c r="F11" s="18">
        <v>1025031</v>
      </c>
      <c r="G11" s="18">
        <v>1025031</v>
      </c>
      <c r="H11" s="19">
        <f t="shared" si="0"/>
        <v>0.54154215976331366</v>
      </c>
      <c r="I11" s="18">
        <v>702792</v>
      </c>
      <c r="L11" s="2"/>
    </row>
    <row r="12" spans="1:28" x14ac:dyDescent="0.25">
      <c r="B12" s="17"/>
      <c r="C12" s="17">
        <v>4</v>
      </c>
      <c r="D12" s="17" t="s">
        <v>16</v>
      </c>
      <c r="E12" s="18">
        <v>47040500</v>
      </c>
      <c r="F12" s="18">
        <v>32889430</v>
      </c>
      <c r="G12" s="18">
        <v>32889130</v>
      </c>
      <c r="H12" s="19">
        <f t="shared" si="0"/>
        <v>0.69916625035873348</v>
      </c>
      <c r="I12" s="18">
        <v>26537247</v>
      </c>
      <c r="L12" s="2"/>
    </row>
    <row r="13" spans="1:28" x14ac:dyDescent="0.25">
      <c r="B13" s="17"/>
      <c r="C13" s="17">
        <v>5</v>
      </c>
      <c r="D13" s="17" t="s">
        <v>17</v>
      </c>
      <c r="E13" s="18">
        <f>710000+128400+585600+917300</f>
        <v>2341300</v>
      </c>
      <c r="F13" s="18">
        <v>1071059</v>
      </c>
      <c r="G13" s="18">
        <v>1071059</v>
      </c>
      <c r="H13" s="19">
        <f t="shared" si="0"/>
        <v>0.45746337504805024</v>
      </c>
      <c r="I13" s="18">
        <v>766422</v>
      </c>
      <c r="L13" s="2"/>
    </row>
    <row r="14" spans="1:28" x14ac:dyDescent="0.25">
      <c r="B14" s="17"/>
      <c r="C14" s="17">
        <v>6</v>
      </c>
      <c r="D14" s="17" t="s">
        <v>18</v>
      </c>
      <c r="E14" s="18">
        <v>21400</v>
      </c>
      <c r="F14" s="18">
        <v>0</v>
      </c>
      <c r="G14" s="18">
        <v>0</v>
      </c>
      <c r="H14" s="19">
        <v>0</v>
      </c>
      <c r="I14" s="18">
        <v>0</v>
      </c>
      <c r="L14" s="2"/>
    </row>
    <row r="15" spans="1:28" x14ac:dyDescent="0.25">
      <c r="B15" s="17"/>
      <c r="C15" s="17">
        <v>7</v>
      </c>
      <c r="D15" s="17" t="s">
        <v>19</v>
      </c>
      <c r="E15" s="18">
        <v>651000</v>
      </c>
      <c r="F15" s="18">
        <v>0</v>
      </c>
      <c r="G15" s="18">
        <v>0</v>
      </c>
      <c r="H15" s="19">
        <v>0</v>
      </c>
      <c r="I15" s="18">
        <v>0</v>
      </c>
      <c r="L15" s="2"/>
    </row>
    <row r="16" spans="1:28" x14ac:dyDescent="0.25">
      <c r="B16" s="17"/>
      <c r="C16" s="17">
        <v>9</v>
      </c>
      <c r="D16" s="17" t="s">
        <v>20</v>
      </c>
      <c r="E16" s="18">
        <v>402500</v>
      </c>
      <c r="F16" s="18">
        <v>0</v>
      </c>
      <c r="G16" s="18">
        <v>0</v>
      </c>
      <c r="H16" s="19">
        <f t="shared" si="0"/>
        <v>0</v>
      </c>
      <c r="I16" s="18">
        <v>0</v>
      </c>
      <c r="L16" s="2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520000</v>
      </c>
      <c r="F17" s="13">
        <f t="shared" ref="F17:G17" si="2">SUM(F18:F20)</f>
        <v>0</v>
      </c>
      <c r="G17" s="13">
        <f t="shared" si="2"/>
        <v>0</v>
      </c>
      <c r="H17" s="14">
        <v>0</v>
      </c>
      <c r="I17" s="13">
        <f>SUM(I18:I20)</f>
        <v>0</v>
      </c>
      <c r="J17" s="15"/>
      <c r="K17" s="1"/>
      <c r="L17" s="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25">
      <c r="B18" s="17"/>
      <c r="C18" s="17">
        <v>3</v>
      </c>
      <c r="D18" s="17" t="s">
        <v>22</v>
      </c>
      <c r="E18" s="18">
        <f>5400+209500+16200</f>
        <v>231100</v>
      </c>
      <c r="F18" s="18">
        <v>0</v>
      </c>
      <c r="G18" s="18">
        <v>0</v>
      </c>
      <c r="H18" s="19">
        <f t="shared" si="0"/>
        <v>0</v>
      </c>
      <c r="I18" s="18">
        <v>0</v>
      </c>
      <c r="L18" s="2"/>
    </row>
    <row r="19" spans="1:28" x14ac:dyDescent="0.25">
      <c r="B19" s="17"/>
      <c r="C19" s="17">
        <v>5</v>
      </c>
      <c r="D19" s="17" t="s">
        <v>23</v>
      </c>
      <c r="E19" s="18">
        <v>5400</v>
      </c>
      <c r="F19" s="18">
        <v>0</v>
      </c>
      <c r="G19" s="18">
        <v>0</v>
      </c>
      <c r="H19" s="19">
        <f t="shared" si="0"/>
        <v>0</v>
      </c>
      <c r="I19" s="18">
        <v>0</v>
      </c>
      <c r="L19" s="2"/>
    </row>
    <row r="20" spans="1:28" x14ac:dyDescent="0.25">
      <c r="B20" s="17"/>
      <c r="C20" s="17">
        <v>8</v>
      </c>
      <c r="D20" s="17" t="s">
        <v>24</v>
      </c>
      <c r="E20" s="18">
        <v>283500</v>
      </c>
      <c r="F20" s="18">
        <v>0</v>
      </c>
      <c r="G20" s="18">
        <v>0</v>
      </c>
      <c r="H20" s="19">
        <f t="shared" si="0"/>
        <v>0</v>
      </c>
      <c r="I20" s="18">
        <v>0</v>
      </c>
      <c r="L20" s="2"/>
    </row>
    <row r="21" spans="1:28" ht="15.75" x14ac:dyDescent="0.25">
      <c r="B21" s="17"/>
      <c r="C21" s="17"/>
      <c r="D21" s="17"/>
      <c r="E21" s="18"/>
      <c r="F21" s="18"/>
      <c r="G21" s="18"/>
      <c r="H21" s="14"/>
      <c r="I21" s="18"/>
      <c r="L21" s="2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87715000</v>
      </c>
      <c r="F22" s="13">
        <f t="shared" ref="F22:G22" si="3">+F17+F8+F7+F5</f>
        <v>55643058</v>
      </c>
      <c r="G22" s="13">
        <f t="shared" si="3"/>
        <v>55584678</v>
      </c>
      <c r="H22" s="14">
        <f>+G22/E22</f>
        <v>0.63369638032263576</v>
      </c>
      <c r="I22" s="13">
        <f>+I17+I8+I7+I5</f>
        <v>48093062</v>
      </c>
      <c r="J22" s="15"/>
      <c r="K22" s="1"/>
      <c r="L22" s="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OPC1</cp:lastModifiedBy>
  <dcterms:created xsi:type="dcterms:W3CDTF">2021-11-01T17:17:38Z</dcterms:created>
  <dcterms:modified xsi:type="dcterms:W3CDTF">2021-11-26T11:00:11Z</dcterms:modified>
</cp:coreProperties>
</file>