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31C031F9-C34B-4F25-AAD2-F0E146C8A74B}" xr6:coauthVersionLast="46" xr6:coauthVersionMax="46" xr10:uidLastSave="{00000000-0000-0000-0000-000000000000}"/>
  <bookViews>
    <workbookView xWindow="-120" yWindow="-120" windowWidth="20730" windowHeight="11160" xr2:uid="{9424C475-3909-4351-9750-335954721E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G22" i="1"/>
  <c r="H22" i="1" s="1"/>
  <c r="H20" i="1"/>
  <c r="H19" i="1"/>
  <c r="E18" i="1"/>
  <c r="H18" i="1" s="1"/>
  <c r="I17" i="1"/>
  <c r="G17" i="1"/>
  <c r="F17" i="1"/>
  <c r="F22" i="1" s="1"/>
  <c r="E17" i="1"/>
  <c r="E22" i="1" s="1"/>
  <c r="H16" i="1"/>
  <c r="H13" i="1"/>
  <c r="E13" i="1"/>
  <c r="H12" i="1"/>
  <c r="E11" i="1"/>
  <c r="H11" i="1" s="1"/>
  <c r="E10" i="1"/>
  <c r="H10" i="1" s="1"/>
  <c r="H9" i="1"/>
  <c r="I8" i="1"/>
  <c r="G8" i="1"/>
  <c r="H8" i="1" s="1"/>
  <c r="F8" i="1"/>
  <c r="E8" i="1"/>
  <c r="H7" i="1"/>
  <c r="H6" i="1"/>
  <c r="E6" i="1"/>
  <c r="I5" i="1"/>
  <c r="G5" i="1"/>
  <c r="H5" i="1" s="1"/>
  <c r="F5" i="1"/>
  <c r="E5" i="1"/>
</calcChain>
</file>

<file path=xl/sharedStrings.xml><?xml version="1.0" encoding="utf-8"?>
<sst xmlns="http://schemas.openxmlformats.org/spreadsheetml/2006/main" count="26" uniqueCount="26">
  <si>
    <t>EJECUCION PRESUPUESTARIA AL 30-11-21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</si>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</sst>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B034-8599-48B7-BBBC-2B9C005B7C0B}">
  <dimension ref="A1:AB189"/>
  <sheetViews>
    <sheetView tabSelected="1" workbookViewId="0">
      <selection activeCell="F25" sqref="F25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30550000</v>
      </c>
      <c r="F5" s="13">
        <f>+F6</f>
        <v>20662666</v>
      </c>
      <c r="G5" s="13">
        <f>+G6</f>
        <v>20662666</v>
      </c>
      <c r="H5" s="14">
        <f t="shared" ref="H5:H20" si="0">+G5/E5</f>
        <v>0.67635567921440265</v>
      </c>
      <c r="I5" s="13">
        <f>+I6</f>
        <v>20246232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f>19813393+2591000+2288704+5856903</f>
        <v>30550000</v>
      </c>
      <c r="F6" s="18">
        <v>20662666</v>
      </c>
      <c r="G6" s="18">
        <v>20662666</v>
      </c>
      <c r="H6" s="19">
        <f t="shared" si="0"/>
        <v>0.67635567921440265</v>
      </c>
      <c r="I6" s="18">
        <v>20246232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1195000</v>
      </c>
      <c r="F7" s="13">
        <v>153876</v>
      </c>
      <c r="G7" s="13">
        <v>153876</v>
      </c>
      <c r="H7" s="14">
        <f t="shared" si="0"/>
        <v>0.12876652719665271</v>
      </c>
      <c r="I7" s="13">
        <v>112776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55450000</v>
      </c>
      <c r="F8" s="13">
        <f t="shared" ref="F8:G8" si="1">SUM(F9:F16)</f>
        <v>42342497</v>
      </c>
      <c r="G8" s="13">
        <f t="shared" si="1"/>
        <v>42284117</v>
      </c>
      <c r="H8" s="14">
        <f t="shared" si="0"/>
        <v>0.76256297565374209</v>
      </c>
      <c r="I8" s="13">
        <f>SUM(I9:I16)</f>
        <v>35141576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56499</v>
      </c>
      <c r="G9" s="18">
        <v>56499</v>
      </c>
      <c r="H9" s="19">
        <f t="shared" si="0"/>
        <v>0.2640140186915888</v>
      </c>
      <c r="I9" s="18">
        <v>44736</v>
      </c>
      <c r="L9" s="2"/>
    </row>
    <row r="10" spans="1:28" x14ac:dyDescent="0.25">
      <c r="B10" s="17"/>
      <c r="C10" s="17">
        <v>2</v>
      </c>
      <c r="D10" s="17" t="s">
        <v>14</v>
      </c>
      <c r="E10" s="18">
        <f>2126800+374500+385200</f>
        <v>2886500</v>
      </c>
      <c r="F10" s="18">
        <v>2320260</v>
      </c>
      <c r="G10" s="18">
        <v>2262180</v>
      </c>
      <c r="H10" s="19">
        <f t="shared" si="0"/>
        <v>0.78371037588775339</v>
      </c>
      <c r="I10" s="18">
        <v>2233140</v>
      </c>
      <c r="L10" s="2"/>
    </row>
    <row r="11" spans="1:28" x14ac:dyDescent="0.25">
      <c r="B11" s="17"/>
      <c r="C11" s="17">
        <v>3</v>
      </c>
      <c r="D11" s="17" t="s">
        <v>15</v>
      </c>
      <c r="E11" s="18">
        <f>1019000+531500+342300</f>
        <v>1892800</v>
      </c>
      <c r="F11" s="18">
        <v>1143286</v>
      </c>
      <c r="G11" s="18">
        <v>1143286</v>
      </c>
      <c r="H11" s="19">
        <f t="shared" si="0"/>
        <v>0.6040183854606932</v>
      </c>
      <c r="I11" s="18">
        <v>818941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47040500</v>
      </c>
      <c r="F12" s="18">
        <v>37606569</v>
      </c>
      <c r="G12" s="18">
        <v>37606269</v>
      </c>
      <c r="H12" s="19">
        <f t="shared" si="0"/>
        <v>0.79944449995216893</v>
      </c>
      <c r="I12" s="18">
        <v>31133513</v>
      </c>
      <c r="L12" s="2"/>
    </row>
    <row r="13" spans="1:28" x14ac:dyDescent="0.25">
      <c r="B13" s="17"/>
      <c r="C13" s="17">
        <v>5</v>
      </c>
      <c r="D13" s="17" t="s">
        <v>17</v>
      </c>
      <c r="E13" s="18">
        <f>710000+128400+585600+917300</f>
        <v>2341300</v>
      </c>
      <c r="F13" s="18">
        <v>1215883</v>
      </c>
      <c r="G13" s="18">
        <v>1215883</v>
      </c>
      <c r="H13" s="19">
        <f t="shared" si="0"/>
        <v>0.51931960876436167</v>
      </c>
      <c r="I13" s="18">
        <v>911246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v>651000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v>402500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5400+209500+16200</f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63159039</v>
      </c>
      <c r="G22" s="13">
        <f t="shared" si="3"/>
        <v>63100659</v>
      </c>
      <c r="H22" s="14">
        <f>+G22/E22</f>
        <v>0.71938276235535537</v>
      </c>
      <c r="I22" s="13">
        <f>+I17+I8+I7+I5</f>
        <v>55500584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2021-12-01T15:34:27Z</dcterms:created>
  <dcterms:modified xsi:type="dcterms:W3CDTF">2022-01-20T15:49:04Z</dcterms:modified>
</cp:coreProperties>
</file>