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B9DA7DEF-8B3F-47AE-8448-2B8F1B852B2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G17" i="1"/>
  <c r="F17" i="1"/>
  <c r="F22" i="1" s="1"/>
  <c r="H16" i="1"/>
  <c r="E15" i="1"/>
  <c r="H15" i="1" s="1"/>
  <c r="H14" i="1"/>
  <c r="I13" i="1"/>
  <c r="G13" i="1"/>
  <c r="F13" i="1"/>
  <c r="E13" i="1"/>
  <c r="G12" i="1"/>
  <c r="H12" i="1" s="1"/>
  <c r="F12" i="1"/>
  <c r="E12" i="1"/>
  <c r="I11" i="1"/>
  <c r="G11" i="1"/>
  <c r="H11" i="1" s="1"/>
  <c r="F11" i="1"/>
  <c r="F8" i="1" s="1"/>
  <c r="E11" i="1"/>
  <c r="I10" i="1"/>
  <c r="G10" i="1"/>
  <c r="F10" i="1"/>
  <c r="E10" i="1"/>
  <c r="I9" i="1"/>
  <c r="G9" i="1"/>
  <c r="H9" i="1" s="1"/>
  <c r="F9" i="1"/>
  <c r="I7" i="1"/>
  <c r="G7" i="1"/>
  <c r="H7" i="1" s="1"/>
  <c r="F7" i="1"/>
  <c r="I6" i="1"/>
  <c r="G6" i="1"/>
  <c r="H6" i="1" s="1"/>
  <c r="F6" i="1"/>
  <c r="I5" i="1"/>
  <c r="F5" i="1"/>
  <c r="E5" i="1"/>
  <c r="E17" i="1" l="1"/>
  <c r="H17" i="1" s="1"/>
  <c r="G5" i="1"/>
  <c r="H5" i="1" s="1"/>
  <c r="G8" i="1"/>
  <c r="H8" i="1" s="1"/>
  <c r="I8" i="1"/>
  <c r="I22" i="1" s="1"/>
  <c r="H13" i="1"/>
  <c r="E8" i="1"/>
  <c r="H10" i="1"/>
  <c r="G22" i="1" l="1"/>
  <c r="H22" i="1" s="1"/>
  <c r="E22" i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<sst xmlns="http://schemas.openxmlformats.org/spreadsheetml/2006/main" count="26" uniqueCount="26">
  <si>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30-06-20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</si>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</sst>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G15" sqref="G15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20563214</v>
      </c>
      <c r="F5" s="13">
        <f>+F6</f>
        <v>11085911</v>
      </c>
      <c r="G5" s="13">
        <f>+G6</f>
        <v>11085911</v>
      </c>
      <c r="H5" s="14">
        <f t="shared" ref="H5:H20" si="0">+G5/E5</f>
        <v>0.5391137299840385</v>
      </c>
      <c r="I5" s="13">
        <f>+I6</f>
        <v>10429103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20563214</v>
      </c>
      <c r="F6" s="19">
        <f>8844256+137353+2104302</f>
        <v>11085911</v>
      </c>
      <c r="G6" s="19">
        <f>8844256+137353+2104302</f>
        <v>11085911</v>
      </c>
      <c r="H6" s="20">
        <f t="shared" si="0"/>
        <v>0.5391137299840385</v>
      </c>
      <c r="I6" s="19">
        <f>8715549+1713554</f>
        <v>10429103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2371000</v>
      </c>
      <c r="F7" s="13">
        <f>237054+430005+390000</f>
        <v>1057059</v>
      </c>
      <c r="G7" s="13">
        <f>237054+430005+390000</f>
        <v>1057059</v>
      </c>
      <c r="H7" s="14">
        <f t="shared" si="0"/>
        <v>0.44582834247153103</v>
      </c>
      <c r="I7" s="13">
        <f>237054+430005</f>
        <v>667059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34730000</v>
      </c>
      <c r="F8" s="13">
        <f t="shared" ref="F8:G8" si="1">SUM(F9:F16)</f>
        <v>15480406</v>
      </c>
      <c r="G8" s="13">
        <f t="shared" si="1"/>
        <v>15480406</v>
      </c>
      <c r="H8" s="14">
        <f t="shared" si="0"/>
        <v>0.44573584797005472</v>
      </c>
      <c r="I8" s="13">
        <f>SUM(I9:I16)</f>
        <v>13140406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200000</v>
      </c>
      <c r="F9" s="19">
        <f>50000+50000</f>
        <v>100000</v>
      </c>
      <c r="G9" s="19">
        <f>50000+50000</f>
        <v>100000</v>
      </c>
      <c r="H9" s="20">
        <f t="shared" si="0"/>
        <v>0.5</v>
      </c>
      <c r="I9" s="19">
        <f>50000+50000</f>
        <v>100000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f>1240000+350000+360000</f>
        <v>1950000</v>
      </c>
      <c r="F10" s="19">
        <f>532266+70000+45000+590814+136750+80000</f>
        <v>1454830</v>
      </c>
      <c r="G10" s="19">
        <f>532266+70000+45000+590814+136750+80000</f>
        <v>1454830</v>
      </c>
      <c r="H10" s="20">
        <f t="shared" si="0"/>
        <v>0.74606666666666666</v>
      </c>
      <c r="I10" s="19">
        <f>1123080+206750+45000</f>
        <v>1374830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f>1700000+450000+320000</f>
        <v>2470000</v>
      </c>
      <c r="F11" s="19">
        <f>170000+100000+200000+200000+400000</f>
        <v>1070000</v>
      </c>
      <c r="G11" s="19">
        <f>170000+100000+200000+200000+400000</f>
        <v>1070000</v>
      </c>
      <c r="H11" s="20">
        <f t="shared" si="0"/>
        <v>0.4331983805668016</v>
      </c>
      <c r="I11" s="19">
        <f>170000+100000+200000+200000</f>
        <v>670000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f>50000+500000+500000+20400000</f>
        <v>21450000</v>
      </c>
      <c r="F12" s="19">
        <f>4000000+4109060+4500000</f>
        <v>12609060</v>
      </c>
      <c r="G12" s="19">
        <f>4000000+4109060+4500000</f>
        <v>12609060</v>
      </c>
      <c r="H12" s="20">
        <f t="shared" si="0"/>
        <v>0.58783496503496502</v>
      </c>
      <c r="I12" s="19">
        <v>10839060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f>3000000+120000+80000+390000</f>
        <v>3590000</v>
      </c>
      <c r="F13" s="19">
        <f>10000+70000+49155+17361+40000+50000</f>
        <v>236516</v>
      </c>
      <c r="G13" s="19">
        <f>10000+70000+49155+17361+40000+50000</f>
        <v>236516</v>
      </c>
      <c r="H13" s="20">
        <f t="shared" si="0"/>
        <v>6.5881894150417827E-2</v>
      </c>
      <c r="I13" s="19">
        <f>49155+10000+87361</f>
        <v>146516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18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19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22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23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24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59534214</v>
      </c>
      <c r="F22" s="13">
        <f t="shared" ref="F22:G22" si="3">+F17+F8+F7+F5</f>
        <v>27623376</v>
      </c>
      <c r="G22" s="13">
        <f t="shared" si="3"/>
        <v>27623376</v>
      </c>
      <c r="H22" s="25">
        <f>+G22/E22</f>
        <v>0.46399161329315608</v>
      </c>
      <c r="I22" s="13">
        <f>+I17+I8+I7+I5</f>
        <v>24236568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2020-07-06T21:57:48Z</dcterms:modified>
</cp:coreProperties>
</file>